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其他非直属单位" sheetId="2" r:id="rId2"/>
  </sheets>
  <definedNames>
    <definedName name="_xlnm._FilterDatabase" localSheetId="0" hidden="1">Sheet1!$A$2:$H$2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<sst xmlns="http://schemas.openxmlformats.org/spreadsheetml/2006/main" count="120" uniqueCount="100">
  <si>
    <t>附件1：校复赛推荐名额分配</t>
  </si>
  <si>
    <t>序号</t>
  </si>
  <si>
    <t>学院</t>
  </si>
  <si>
    <t>本科生</t>
  </si>
  <si>
    <t>研究生</t>
  </si>
  <si>
    <t>平台报名量（60%总人数）</t>
  </si>
  <si>
    <t>本科生复赛推荐名额</t>
  </si>
  <si>
    <t>研究生复赛名额</t>
  </si>
  <si>
    <t>第一临床医学院</t>
  </si>
  <si>
    <t>第二临床医学院</t>
  </si>
  <si>
    <t>第三临床医学院</t>
  </si>
  <si>
    <t>第四临床医学院</t>
  </si>
  <si>
    <t>第五临床医学院</t>
  </si>
  <si>
    <t>第六临床医学院</t>
  </si>
  <si>
    <t>/</t>
  </si>
  <si>
    <t>第七临床医学院</t>
  </si>
  <si>
    <t>第八临床医学院</t>
  </si>
  <si>
    <t>第九临床医学院</t>
  </si>
  <si>
    <t>第十临床医学院</t>
  </si>
  <si>
    <t>基础医学院</t>
  </si>
  <si>
    <t>中药学院</t>
  </si>
  <si>
    <t>针灸康复临床医学院</t>
  </si>
  <si>
    <t>公共卫生与管理学院</t>
  </si>
  <si>
    <t>科技创新中心</t>
  </si>
  <si>
    <t>护理学院</t>
  </si>
  <si>
    <t>医学信息工程学院</t>
  </si>
  <si>
    <t>体育健康学院</t>
  </si>
  <si>
    <t>马克思主义学院</t>
  </si>
  <si>
    <t>青蒿研究中心</t>
  </si>
  <si>
    <t>广州中医药大学顺德医院</t>
  </si>
  <si>
    <t>中医药广东省实验室（横琴实验室）</t>
  </si>
  <si>
    <t>深圳临床医学院</t>
  </si>
  <si>
    <t>佛山临床医学院</t>
  </si>
  <si>
    <t>外国语学院</t>
  </si>
  <si>
    <t>预科班</t>
  </si>
  <si>
    <t>其他非直属研究生培养基地</t>
  </si>
  <si>
    <t>港澳台及国际学生</t>
  </si>
  <si>
    <t>注意事项：
报名完成人数以各二级学院在平台上实际报名人数为准，校复赛推荐名额根据以下情况调整（以下增减名额所对应的赛道类型及学生类型由各二级学院视情况而定）：
1.完成所在学院60%报名量，按基础名额推荐；
2.完成所在学院60%-70%报名量，按基础名额+1推荐；
3.完成所在学院70%以上报名量，按基础名额+2推荐；
4.未完成所在学院60%报名量，按基础名额-1推荐；</t>
  </si>
  <si>
    <t>905</t>
  </si>
  <si>
    <t>附属广州中医医院</t>
  </si>
  <si>
    <t>908</t>
  </si>
  <si>
    <t>附属广东中西医结合医院</t>
  </si>
  <si>
    <t>909</t>
  </si>
  <si>
    <t>附属广州中西医结合医院</t>
  </si>
  <si>
    <t>911</t>
  </si>
  <si>
    <t>附属清远中医院</t>
  </si>
  <si>
    <t>912</t>
  </si>
  <si>
    <t>附属茂名中医院</t>
  </si>
  <si>
    <t>913</t>
  </si>
  <si>
    <t>附属湛江第一中医院</t>
  </si>
  <si>
    <t>914</t>
  </si>
  <si>
    <t>附属湛江第二中医院</t>
  </si>
  <si>
    <t>916</t>
  </si>
  <si>
    <t>附属海南中医院</t>
  </si>
  <si>
    <t>917</t>
  </si>
  <si>
    <t>附属三亚中医院</t>
  </si>
  <si>
    <t>918</t>
  </si>
  <si>
    <t>附属重庆北碚中医院</t>
  </si>
  <si>
    <t>920</t>
  </si>
  <si>
    <t>附属汕头中医院</t>
  </si>
  <si>
    <t>952</t>
  </si>
  <si>
    <t>祈福医院</t>
  </si>
  <si>
    <t>953</t>
  </si>
  <si>
    <t>南部战区总医院</t>
  </si>
  <si>
    <t>954</t>
  </si>
  <si>
    <t>番禺区中医院</t>
  </si>
  <si>
    <t>955</t>
  </si>
  <si>
    <t>番禺区中心医院</t>
  </si>
  <si>
    <t>956</t>
  </si>
  <si>
    <t>山东省临沂市人民医院</t>
  </si>
  <si>
    <t>957</t>
  </si>
  <si>
    <t>广东省第二人民医院</t>
  </si>
  <si>
    <t>960</t>
  </si>
  <si>
    <t>深圳市中西医结合医院</t>
  </si>
  <si>
    <t>962</t>
  </si>
  <si>
    <t>深圳儿童医院</t>
  </si>
  <si>
    <t>966</t>
  </si>
  <si>
    <t>深圳平乐骨伤科医院</t>
  </si>
  <si>
    <t>968</t>
  </si>
  <si>
    <t>广州市正骨医院</t>
  </si>
  <si>
    <t>977</t>
  </si>
  <si>
    <t>深圳市宝安纯中医治疗医院</t>
  </si>
  <si>
    <t>978</t>
  </si>
  <si>
    <t>附属阳江中医院</t>
  </si>
  <si>
    <t>979</t>
  </si>
  <si>
    <t>中科中山药物创新研究院</t>
  </si>
  <si>
    <t>980</t>
  </si>
  <si>
    <t>广东省人民医院</t>
  </si>
  <si>
    <t>981</t>
  </si>
  <si>
    <t>深圳市妇幼保健院</t>
  </si>
  <si>
    <t>982</t>
  </si>
  <si>
    <t>广东一方制药有限公司</t>
  </si>
  <si>
    <t>983</t>
  </si>
  <si>
    <t>广州中医药大学金沙洲医院</t>
  </si>
  <si>
    <t>984</t>
  </si>
  <si>
    <t>广州中医药大学惠州医院</t>
  </si>
  <si>
    <t>986</t>
  </si>
  <si>
    <t>深圳市龙岗区中医院</t>
  </si>
  <si>
    <t>987</t>
  </si>
  <si>
    <t>广州中医药大学梅州医院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</si>
</sst>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4">
    <font>
      <sz val="11"/>
      <color theme="1"/>
      <name val="宋体"/>
      <charset val="134"/>
      <scheme val="minor"/>
    </font>
    <font>
      <b/>
      <sz val="16"/>
      <color rgb="FF000000"/>
      <name val="宋体"/>
      <charset val="134"/>
    </font>
    <font>
      <sz val="11"/>
      <color indexed="8"/>
      <name val="宋体"/>
      <charset val="134"/>
      <scheme val="minor"/>
    </font>
    <font>
      <sz val="11"/>
      <name val="宋体"/>
      <charset val="134"/>
      <scheme val="minor"/>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5">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49" fontId="0" fillId="0" borderId="0" xfId="0" applyNumberFormat="1" applyBorder="1" applyAlignment="1">
      <alignment horizontal="center" vertical="center" wrapText="1"/>
    </xf>
    <xf numFmtId="0" fontId="0" fillId="0" borderId="0" xfId="0" applyNumberFormat="1" applyAlignment="1">
      <alignment horizontal="center" vertical="center"/>
    </xf>
    <xf numFmtId="0" fontId="0" fillId="0" borderId="0" xfId="0" applyBorder="1" applyAlignment="1">
      <alignment horizontal="center" vertical="center"/>
    </xf>
    <xf numFmtId="0" fontId="0" fillId="0" borderId="0" xfId="0" applyFill="1">
      <alignment vertical="center"/>
    </xf>
    <xf numFmtId="0" fontId="0" fillId="0" borderId="0" xfId="0" applyFill="1">
      <alignment vertical="center"/>
    </xf>
    <xf numFmtId="0" fontId="1"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176" fontId="0" fillId="0" borderId="1" xfId="0" applyNumberFormat="1" applyFill="1" applyBorder="1" applyAlignment="1">
      <alignment horizontal="center" vertical="center" wrapText="1"/>
    </xf>
    <xf numFmtId="1" fontId="0" fillId="0" borderId="1" xfId="0" applyNumberFormat="1" applyFill="1" applyBorder="1" applyAlignment="1">
      <alignment horizontal="center" vertical="center" wrapText="1"/>
    </xf>
    <xf numFmtId="9" fontId="0" fillId="0" borderId="0" xfId="0" applyNumberFormat="1">
      <alignment vertical="center"/>
    </xf>
    <xf numFmtId="0" fontId="0" fillId="0" borderId="1" xfId="0" applyFill="1" applyBorder="1" applyAlignment="1">
      <alignment horizontal="center" vertical="center" wrapText="1"/>
    </xf>
    <xf numFmtId="49" fontId="0" fillId="0" borderId="1" xfId="0" applyNumberForma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NumberFormat="1" applyFill="1" applyBorder="1" applyAlignment="1">
      <alignment horizontal="center" vertical="center"/>
    </xf>
    <xf numFmtId="176" fontId="0" fillId="0" borderId="1" xfId="0" applyNumberFormat="1" applyFill="1" applyBorder="1" applyAlignment="1">
      <alignment horizontal="center" vertical="center" wrapText="1"/>
    </xf>
    <xf numFmtId="1" fontId="0" fillId="0" borderId="1" xfId="0" applyNumberForma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2" borderId="1" xfId="0"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tabSelected="1" workbookViewId="0">
      <selection activeCell="K31" sqref="K31"/>
    </sheetView>
  </sheetViews>
  <sheetFormatPr defaultColWidth="9" defaultRowHeight="13.5" outlineLevelCol="7"/>
  <cols>
    <col min="1" max="1" width="6.05" style="1" customWidth="1"/>
    <col min="2" max="2" width="24.8916666666667" customWidth="1"/>
    <col min="3" max="3" width="7" customWidth="1"/>
    <col min="4" max="4" width="7" style="1" customWidth="1"/>
    <col min="5" max="5" width="14.3416666666667" style="1" customWidth="1"/>
    <col min="6" max="6" width="10.3666666666667" customWidth="1"/>
    <col min="7" max="7" width="9.23333333333333" style="6" customWidth="1"/>
  </cols>
  <sheetData>
    <row r="1" ht="35" customHeight="1" spans="1:7">
      <c r="A1" s="8" t="s">
        <v>0</v>
      </c>
      <c r="B1" s="8"/>
      <c r="C1" s="8"/>
      <c r="D1" s="8"/>
      <c r="E1" s="8"/>
      <c r="F1" s="8"/>
      <c r="G1" s="8"/>
    </row>
    <row r="2" s="1" customFormat="1" ht="27" spans="1:7">
      <c r="A2" s="9" t="s">
        <v>1</v>
      </c>
      <c r="B2" s="9" t="s">
        <v>2</v>
      </c>
      <c r="C2" s="9" t="s">
        <v>3</v>
      </c>
      <c r="D2" s="9" t="s">
        <v>4</v>
      </c>
      <c r="E2" s="9" t="s">
        <v>5</v>
      </c>
      <c r="F2" s="9" t="s">
        <v>6</v>
      </c>
      <c r="G2" s="9" t="s">
        <v>7</v>
      </c>
    </row>
    <row r="3" spans="1:8">
      <c r="A3" s="9">
        <v>1</v>
      </c>
      <c r="B3" s="10" t="s">
        <v>8</v>
      </c>
      <c r="C3" s="10">
        <v>2026</v>
      </c>
      <c r="D3" s="11">
        <v>979</v>
      </c>
      <c r="E3" s="12">
        <f>(C3+D3)*0.6</f>
        <v>1803</v>
      </c>
      <c r="F3" s="12">
        <f>C3*0.6%</f>
        <v>12.156</v>
      </c>
      <c r="G3" s="13">
        <v>5.874</v>
      </c>
      <c r="H3" s="14"/>
    </row>
    <row r="4" spans="1:7">
      <c r="A4" s="9">
        <v>2</v>
      </c>
      <c r="B4" s="10" t="s">
        <v>9</v>
      </c>
      <c r="C4" s="10">
        <v>1920</v>
      </c>
      <c r="D4" s="11">
        <v>1317</v>
      </c>
      <c r="E4" s="12">
        <f>(C4+D4)*0.6</f>
        <v>1942.2</v>
      </c>
      <c r="F4" s="12">
        <f>C4*0.6%</f>
        <v>11.52</v>
      </c>
      <c r="G4" s="13">
        <v>7.902</v>
      </c>
    </row>
    <row r="5" spans="1:7">
      <c r="A5" s="9">
        <v>3</v>
      </c>
      <c r="B5" s="10" t="s">
        <v>10</v>
      </c>
      <c r="C5" s="10">
        <v>1231</v>
      </c>
      <c r="D5" s="11">
        <v>188</v>
      </c>
      <c r="E5" s="12">
        <f>(C5+D5)*0.6</f>
        <v>851.4</v>
      </c>
      <c r="F5" s="12">
        <f>C5*0.6%</f>
        <v>7.386</v>
      </c>
      <c r="G5" s="13">
        <v>1.128</v>
      </c>
    </row>
    <row r="6" spans="1:7">
      <c r="A6" s="9">
        <v>4</v>
      </c>
      <c r="B6" s="10" t="s">
        <v>11</v>
      </c>
      <c r="C6" s="10">
        <v>231</v>
      </c>
      <c r="D6" s="11">
        <v>383</v>
      </c>
      <c r="E6" s="12">
        <f>(C6+D6)*0.6</f>
        <v>368.4</v>
      </c>
      <c r="F6" s="12">
        <v>2</v>
      </c>
      <c r="G6" s="13">
        <v>2.298</v>
      </c>
    </row>
    <row r="7" spans="1:7">
      <c r="A7" s="9">
        <v>5</v>
      </c>
      <c r="B7" s="10" t="s">
        <v>12</v>
      </c>
      <c r="C7" s="10">
        <v>121</v>
      </c>
      <c r="D7" s="11">
        <v>183</v>
      </c>
      <c r="E7" s="12">
        <f>(C7+D7)*0.6</f>
        <v>182.4</v>
      </c>
      <c r="F7" s="12">
        <v>2</v>
      </c>
      <c r="G7" s="13">
        <v>1.098</v>
      </c>
    </row>
    <row r="8" spans="1:7">
      <c r="A8" s="9">
        <v>6</v>
      </c>
      <c r="B8" s="10" t="s">
        <v>13</v>
      </c>
      <c r="C8" s="10" t="s">
        <v>14</v>
      </c>
      <c r="D8" s="11">
        <v>168</v>
      </c>
      <c r="E8" s="12">
        <f>D8*0.6</f>
        <v>100.8</v>
      </c>
      <c r="F8" s="10" t="s">
        <v>14</v>
      </c>
      <c r="G8" s="13">
        <v>1.008</v>
      </c>
    </row>
    <row r="9" spans="1:7">
      <c r="A9" s="9">
        <v>7</v>
      </c>
      <c r="B9" s="10" t="s">
        <v>15</v>
      </c>
      <c r="C9" s="10">
        <v>125</v>
      </c>
      <c r="D9" s="11">
        <v>214</v>
      </c>
      <c r="E9" s="12">
        <f>(C9+D9)*0.6</f>
        <v>203.4</v>
      </c>
      <c r="F9" s="12">
        <v>2</v>
      </c>
      <c r="G9" s="13">
        <v>1.284</v>
      </c>
    </row>
    <row r="10" spans="1:7">
      <c r="A10" s="9">
        <v>8</v>
      </c>
      <c r="B10" s="10" t="s">
        <v>16</v>
      </c>
      <c r="C10" s="10">
        <v>187</v>
      </c>
      <c r="D10" s="11">
        <v>174</v>
      </c>
      <c r="E10" s="12">
        <f>(C10+D10)*0.6</f>
        <v>216.6</v>
      </c>
      <c r="F10" s="12">
        <v>2</v>
      </c>
      <c r="G10" s="13">
        <v>1.044</v>
      </c>
    </row>
    <row r="11" spans="1:7">
      <c r="A11" s="9">
        <v>9</v>
      </c>
      <c r="B11" s="10" t="s">
        <v>17</v>
      </c>
      <c r="C11" s="10" t="s">
        <v>14</v>
      </c>
      <c r="D11" s="11">
        <v>162</v>
      </c>
      <c r="E11" s="12">
        <f>D11*0.6</f>
        <v>97.2</v>
      </c>
      <c r="F11" s="10" t="s">
        <v>14</v>
      </c>
      <c r="G11" s="13">
        <v>0.972</v>
      </c>
    </row>
    <row r="12" spans="1:7">
      <c r="A12" s="9">
        <v>10</v>
      </c>
      <c r="B12" s="10" t="s">
        <v>18</v>
      </c>
      <c r="C12" s="10" t="s">
        <v>14</v>
      </c>
      <c r="D12" s="11">
        <v>170</v>
      </c>
      <c r="E12" s="12">
        <f>D12*0.6</f>
        <v>102</v>
      </c>
      <c r="F12" s="10" t="s">
        <v>14</v>
      </c>
      <c r="G12" s="13">
        <v>1.02</v>
      </c>
    </row>
    <row r="13" spans="1:7">
      <c r="A13" s="9">
        <v>11</v>
      </c>
      <c r="B13" s="10" t="s">
        <v>19</v>
      </c>
      <c r="C13" s="10">
        <v>524</v>
      </c>
      <c r="D13" s="11">
        <v>260</v>
      </c>
      <c r="E13" s="12">
        <f>(C13+D13)*0.6</f>
        <v>470.4</v>
      </c>
      <c r="F13" s="12">
        <f>C13*0.6%</f>
        <v>3.144</v>
      </c>
      <c r="G13" s="13">
        <v>1.56</v>
      </c>
    </row>
    <row r="14" spans="1:7">
      <c r="A14" s="9">
        <v>12</v>
      </c>
      <c r="B14" s="10" t="s">
        <v>20</v>
      </c>
      <c r="C14" s="10">
        <v>2054</v>
      </c>
      <c r="D14" s="11">
        <v>897</v>
      </c>
      <c r="E14" s="12">
        <f>(C14+D14)*0.6</f>
        <v>1770.6</v>
      </c>
      <c r="F14" s="12">
        <f>C14*0.6%</f>
        <v>12.324</v>
      </c>
      <c r="G14" s="13">
        <v>5.382</v>
      </c>
    </row>
    <row r="15" customFormat="1" spans="1:7">
      <c r="A15" s="9">
        <v>13</v>
      </c>
      <c r="B15" s="10" t="s">
        <v>21</v>
      </c>
      <c r="C15" s="10">
        <v>1387</v>
      </c>
      <c r="D15" s="11">
        <v>338</v>
      </c>
      <c r="E15" s="12">
        <f>(C15+D15)*0.6</f>
        <v>1035</v>
      </c>
      <c r="F15" s="12">
        <f>C15*0.6%</f>
        <v>8.322</v>
      </c>
      <c r="G15" s="13">
        <v>2.028</v>
      </c>
    </row>
    <row r="16" customFormat="1" spans="1:7">
      <c r="A16" s="9">
        <v>14</v>
      </c>
      <c r="B16" s="10" t="s">
        <v>22</v>
      </c>
      <c r="C16" s="10">
        <v>904</v>
      </c>
      <c r="D16" s="11">
        <v>109</v>
      </c>
      <c r="E16" s="12">
        <f>(C16+D16)*0.6</f>
        <v>607.8</v>
      </c>
      <c r="F16" s="12">
        <f>C16*0.6%</f>
        <v>5.424</v>
      </c>
      <c r="G16" s="13">
        <v>0.654</v>
      </c>
    </row>
    <row r="17" customFormat="1" spans="1:7">
      <c r="A17" s="9">
        <v>15</v>
      </c>
      <c r="B17" s="10" t="s">
        <v>23</v>
      </c>
      <c r="C17" s="10" t="s">
        <v>14</v>
      </c>
      <c r="D17" s="11">
        <v>257</v>
      </c>
      <c r="E17" s="12">
        <f>D17*0.6</f>
        <v>154.2</v>
      </c>
      <c r="F17" s="10" t="s">
        <v>14</v>
      </c>
      <c r="G17" s="13">
        <v>1.542</v>
      </c>
    </row>
    <row r="18" s="6" customFormat="1" spans="1:7">
      <c r="A18" s="9">
        <v>16</v>
      </c>
      <c r="B18" s="10" t="s">
        <v>24</v>
      </c>
      <c r="C18" s="10">
        <v>904</v>
      </c>
      <c r="D18" s="11">
        <v>76</v>
      </c>
      <c r="E18" s="12">
        <f>(C18+D18)*0.6</f>
        <v>588</v>
      </c>
      <c r="F18" s="12">
        <f>C18*0.6%</f>
        <v>5.424</v>
      </c>
      <c r="G18" s="13">
        <v>1.416</v>
      </c>
    </row>
    <row r="19" s="6" customFormat="1" spans="1:7">
      <c r="A19" s="9">
        <v>17</v>
      </c>
      <c r="B19" s="10" t="s">
        <v>25</v>
      </c>
      <c r="C19" s="10">
        <v>650</v>
      </c>
      <c r="D19" s="11">
        <v>29</v>
      </c>
      <c r="E19" s="12">
        <f>(C19+D19)*0.6</f>
        <v>407.4</v>
      </c>
      <c r="F19" s="12">
        <f>C19*0.6%</f>
        <v>3.9</v>
      </c>
      <c r="G19" s="13"/>
    </row>
    <row r="20" s="6" customFormat="1" spans="1:7">
      <c r="A20" s="9">
        <v>18</v>
      </c>
      <c r="B20" s="10" t="s">
        <v>26</v>
      </c>
      <c r="C20" s="10">
        <v>520</v>
      </c>
      <c r="D20" s="11">
        <v>34</v>
      </c>
      <c r="E20" s="12">
        <f>(C20+D20)*0.6</f>
        <v>332.4</v>
      </c>
      <c r="F20" s="12">
        <f>C20*0.6%</f>
        <v>3.12</v>
      </c>
      <c r="G20" s="13"/>
    </row>
    <row r="21" s="6" customFormat="1" spans="1:7">
      <c r="A21" s="9">
        <v>19</v>
      </c>
      <c r="B21" s="10" t="s">
        <v>27</v>
      </c>
      <c r="C21" s="10" t="s">
        <v>14</v>
      </c>
      <c r="D21" s="11">
        <v>28</v>
      </c>
      <c r="E21" s="12">
        <f>D21*0.6</f>
        <v>16.8</v>
      </c>
      <c r="F21" s="10" t="s">
        <v>14</v>
      </c>
      <c r="G21" s="13"/>
    </row>
    <row r="22" s="6" customFormat="1" spans="1:7">
      <c r="A22" s="9">
        <v>20</v>
      </c>
      <c r="B22" s="10" t="s">
        <v>28</v>
      </c>
      <c r="C22" s="10" t="s">
        <v>14</v>
      </c>
      <c r="D22" s="11">
        <v>69</v>
      </c>
      <c r="E22" s="12">
        <f>D22*0.6</f>
        <v>41.4</v>
      </c>
      <c r="F22" s="10" t="s">
        <v>14</v>
      </c>
      <c r="G22" s="13"/>
    </row>
    <row r="23" s="7" customFormat="1" spans="1:7">
      <c r="A23" s="15">
        <v>21</v>
      </c>
      <c r="B23" s="16" t="s">
        <v>29</v>
      </c>
      <c r="C23" s="17" t="s">
        <v>14</v>
      </c>
      <c r="D23" s="18">
        <v>127</v>
      </c>
      <c r="E23" s="19">
        <f>D23*0.6</f>
        <v>76.2</v>
      </c>
      <c r="F23" s="17" t="s">
        <v>14</v>
      </c>
      <c r="G23" s="20">
        <v>0.762</v>
      </c>
    </row>
    <row r="24" s="7" customFormat="1" ht="27" spans="1:7">
      <c r="A24" s="15">
        <v>22</v>
      </c>
      <c r="B24" s="16" t="s">
        <v>30</v>
      </c>
      <c r="C24" s="17" t="s">
        <v>14</v>
      </c>
      <c r="D24" s="18">
        <v>130</v>
      </c>
      <c r="E24" s="19">
        <f>D24*0.6</f>
        <v>78</v>
      </c>
      <c r="F24" s="17" t="s">
        <v>14</v>
      </c>
      <c r="G24" s="20">
        <v>0.78</v>
      </c>
    </row>
    <row r="25" customFormat="1" spans="1:7">
      <c r="A25" s="9">
        <v>23</v>
      </c>
      <c r="B25" s="10" t="s">
        <v>31</v>
      </c>
      <c r="C25" s="10">
        <v>181</v>
      </c>
      <c r="D25" s="11">
        <v>51</v>
      </c>
      <c r="E25" s="12">
        <f>(C25+D25)*0.6</f>
        <v>139.2</v>
      </c>
      <c r="F25" s="12">
        <v>2</v>
      </c>
      <c r="G25" s="13">
        <v>7.008</v>
      </c>
    </row>
    <row r="26" customFormat="1" spans="1:7">
      <c r="A26" s="9">
        <v>24</v>
      </c>
      <c r="B26" s="10" t="s">
        <v>32</v>
      </c>
      <c r="C26" s="10">
        <v>175</v>
      </c>
      <c r="D26" s="11">
        <v>28</v>
      </c>
      <c r="E26" s="12">
        <f>(C26+D26)*0.6</f>
        <v>121.8</v>
      </c>
      <c r="F26" s="12">
        <v>2</v>
      </c>
      <c r="G26" s="13"/>
    </row>
    <row r="27" s="1" customFormat="1" spans="1:7">
      <c r="A27" s="9">
        <v>25</v>
      </c>
      <c r="B27" s="10" t="s">
        <v>33</v>
      </c>
      <c r="C27" s="10">
        <v>43</v>
      </c>
      <c r="D27" s="10" t="s">
        <v>14</v>
      </c>
      <c r="E27" s="12">
        <f>C27*0.6</f>
        <v>25.8</v>
      </c>
      <c r="F27" s="10">
        <v>1</v>
      </c>
      <c r="G27" s="13"/>
    </row>
    <row r="28" customFormat="1" spans="1:7">
      <c r="A28" s="9">
        <v>26</v>
      </c>
      <c r="B28" s="10" t="s">
        <v>34</v>
      </c>
      <c r="C28" s="10">
        <v>25</v>
      </c>
      <c r="D28" s="10" t="s">
        <v>14</v>
      </c>
      <c r="E28" s="12">
        <f>C28*0.6</f>
        <v>15</v>
      </c>
      <c r="F28" s="10">
        <v>1</v>
      </c>
      <c r="G28" s="13"/>
    </row>
    <row r="29" spans="1:7">
      <c r="A29" s="9">
        <v>27</v>
      </c>
      <c r="B29" s="10" t="s">
        <v>35</v>
      </c>
      <c r="C29" s="10" t="s">
        <v>14</v>
      </c>
      <c r="D29" s="21">
        <v>1089</v>
      </c>
      <c r="E29" s="12">
        <f>D29*0.6</f>
        <v>653.4</v>
      </c>
      <c r="F29" s="10" t="s">
        <v>14</v>
      </c>
      <c r="G29" s="13"/>
    </row>
    <row r="30" spans="1:7">
      <c r="A30" s="9">
        <v>28</v>
      </c>
      <c r="B30" s="22" t="s">
        <v>36</v>
      </c>
      <c r="C30" s="22">
        <v>720</v>
      </c>
      <c r="D30" s="23">
        <v>176</v>
      </c>
      <c r="E30" s="12">
        <v>218.7</v>
      </c>
      <c r="F30" s="9">
        <v>2</v>
      </c>
      <c r="G30" s="19">
        <v>1.056</v>
      </c>
    </row>
    <row r="31" ht="118" customHeight="1" spans="1:7">
      <c r="A31" s="24" t="s">
        <v>37</v>
      </c>
      <c r="B31" s="24"/>
      <c r="C31" s="24"/>
      <c r="D31" s="24"/>
      <c r="E31" s="24"/>
      <c r="F31" s="24"/>
      <c r="G31" s="24"/>
    </row>
  </sheetData>
  <mergeCells count="4">
    <mergeCell ref="A1:G1"/>
    <mergeCell ref="A31:G31"/>
    <mergeCell ref="G18:G22"/>
    <mergeCell ref="G25:G29"/>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3"/>
  <sheetViews>
    <sheetView workbookViewId="0">
      <selection activeCell="E54" sqref="E54"/>
    </sheetView>
  </sheetViews>
  <sheetFormatPr defaultColWidth="8.86666666666667" defaultRowHeight="13.5" outlineLevelCol="2"/>
  <cols>
    <col min="1" max="1" width="7.75" style="1" customWidth="1"/>
    <col min="2" max="2" width="24.5" style="1" customWidth="1"/>
    <col min="3" max="4" width="10.1333333333333" style="1" customWidth="1"/>
  </cols>
  <sheetData>
    <row r="1" spans="1:3">
      <c r="A1"/>
      <c r="B1" s="2" t="s">
        <v>35</v>
      </c>
      <c r="C1"/>
    </row>
    <row r="2" spans="1:3">
      <c r="A2" t="s">
        <v>38</v>
      </c>
      <c r="B2" s="3" t="s">
        <v>39</v>
      </c>
      <c r="C2" s="4">
        <v>108</v>
      </c>
    </row>
    <row r="3" spans="1:3">
      <c r="A3" t="s">
        <v>40</v>
      </c>
      <c r="B3" s="3" t="s">
        <v>41</v>
      </c>
      <c r="C3" s="4">
        <v>116</v>
      </c>
    </row>
    <row r="4" spans="1:3">
      <c r="A4" t="s">
        <v>42</v>
      </c>
      <c r="B4" s="3" t="s">
        <v>43</v>
      </c>
      <c r="C4" s="4">
        <v>97</v>
      </c>
    </row>
    <row r="5" spans="1:3">
      <c r="A5" t="s">
        <v>44</v>
      </c>
      <c r="B5" s="3" t="s">
        <v>45</v>
      </c>
      <c r="C5" s="4">
        <v>60</v>
      </c>
    </row>
    <row r="6" spans="1:3">
      <c r="A6" t="s">
        <v>46</v>
      </c>
      <c r="B6" s="3" t="s">
        <v>47</v>
      </c>
      <c r="C6" s="4">
        <v>26</v>
      </c>
    </row>
    <row r="7" spans="1:3">
      <c r="A7" t="s">
        <v>48</v>
      </c>
      <c r="B7" s="3" t="s">
        <v>49</v>
      </c>
      <c r="C7" s="4">
        <v>21</v>
      </c>
    </row>
    <row r="8" spans="1:3">
      <c r="A8" t="s">
        <v>50</v>
      </c>
      <c r="B8" s="3" t="s">
        <v>51</v>
      </c>
      <c r="C8" s="4">
        <v>14</v>
      </c>
    </row>
    <row r="9" spans="1:3">
      <c r="A9" t="s">
        <v>52</v>
      </c>
      <c r="B9" s="3" t="s">
        <v>53</v>
      </c>
      <c r="C9" s="4">
        <v>15</v>
      </c>
    </row>
    <row r="10" spans="1:3">
      <c r="A10" t="s">
        <v>54</v>
      </c>
      <c r="B10" s="3" t="s">
        <v>55</v>
      </c>
      <c r="C10" s="4">
        <v>7</v>
      </c>
    </row>
    <row r="11" spans="1:3">
      <c r="A11" t="s">
        <v>56</v>
      </c>
      <c r="B11" s="3" t="s">
        <v>57</v>
      </c>
      <c r="C11" s="4">
        <v>4</v>
      </c>
    </row>
    <row r="12" spans="1:3">
      <c r="A12" t="s">
        <v>58</v>
      </c>
      <c r="B12" s="3" t="s">
        <v>59</v>
      </c>
      <c r="C12" s="4">
        <v>55</v>
      </c>
    </row>
    <row r="13" spans="1:3">
      <c r="A13" t="s">
        <v>60</v>
      </c>
      <c r="B13" s="3" t="s">
        <v>61</v>
      </c>
      <c r="C13" s="4">
        <v>24</v>
      </c>
    </row>
    <row r="14" spans="1:3">
      <c r="A14" t="s">
        <v>62</v>
      </c>
      <c r="B14" s="3" t="s">
        <v>63</v>
      </c>
      <c r="C14" s="4">
        <v>34</v>
      </c>
    </row>
    <row r="15" spans="1:3">
      <c r="A15" t="s">
        <v>64</v>
      </c>
      <c r="B15" s="3" t="s">
        <v>65</v>
      </c>
      <c r="C15" s="4">
        <v>48</v>
      </c>
    </row>
    <row r="16" spans="1:3">
      <c r="A16" t="s">
        <v>66</v>
      </c>
      <c r="B16" s="3" t="s">
        <v>67</v>
      </c>
      <c r="C16" s="4">
        <v>19</v>
      </c>
    </row>
    <row r="17" spans="1:3">
      <c r="A17" t="s">
        <v>68</v>
      </c>
      <c r="B17" s="3" t="s">
        <v>69</v>
      </c>
      <c r="C17" s="4">
        <v>32</v>
      </c>
    </row>
    <row r="18" spans="1:3">
      <c r="A18" t="s">
        <v>70</v>
      </c>
      <c r="B18" s="3" t="s">
        <v>71</v>
      </c>
      <c r="C18" s="4">
        <v>6</v>
      </c>
    </row>
    <row r="19" spans="1:3">
      <c r="A19" t="s">
        <v>72</v>
      </c>
      <c r="B19" s="3" t="s">
        <v>73</v>
      </c>
      <c r="C19" s="4">
        <v>108</v>
      </c>
    </row>
    <row r="20" spans="1:3">
      <c r="A20" t="s">
        <v>74</v>
      </c>
      <c r="B20" s="3" t="s">
        <v>75</v>
      </c>
      <c r="C20" s="4">
        <v>5</v>
      </c>
    </row>
    <row r="21" spans="1:3">
      <c r="A21" t="s">
        <v>76</v>
      </c>
      <c r="B21" s="3" t="s">
        <v>77</v>
      </c>
      <c r="C21" s="4">
        <v>27</v>
      </c>
    </row>
    <row r="22" spans="1:3">
      <c r="A22" t="s">
        <v>78</v>
      </c>
      <c r="B22" s="3" t="s">
        <v>79</v>
      </c>
      <c r="C22" s="4">
        <v>2</v>
      </c>
    </row>
    <row r="23" spans="1:3">
      <c r="A23" t="s">
        <v>80</v>
      </c>
      <c r="B23" s="3" t="s">
        <v>81</v>
      </c>
      <c r="C23" s="4">
        <v>27</v>
      </c>
    </row>
    <row r="24" spans="1:3">
      <c r="A24" t="s">
        <v>82</v>
      </c>
      <c r="B24" s="3" t="s">
        <v>83</v>
      </c>
      <c r="C24" s="4">
        <v>14</v>
      </c>
    </row>
    <row r="25" spans="1:3">
      <c r="A25" t="s">
        <v>84</v>
      </c>
      <c r="B25" s="3" t="s">
        <v>85</v>
      </c>
      <c r="C25" s="4">
        <v>65</v>
      </c>
    </row>
    <row r="26" spans="1:3">
      <c r="A26" t="s">
        <v>86</v>
      </c>
      <c r="B26" s="3" t="s">
        <v>87</v>
      </c>
      <c r="C26" s="4">
        <v>11</v>
      </c>
    </row>
    <row r="27" spans="1:3">
      <c r="A27" t="s">
        <v>88</v>
      </c>
      <c r="B27" s="3" t="s">
        <v>89</v>
      </c>
      <c r="C27" s="4">
        <v>5</v>
      </c>
    </row>
    <row r="28" spans="1:3">
      <c r="A28" t="s">
        <v>90</v>
      </c>
      <c r="B28" s="3" t="s">
        <v>91</v>
      </c>
      <c r="C28" s="4">
        <v>19</v>
      </c>
    </row>
    <row r="29" spans="1:3">
      <c r="A29" t="s">
        <v>92</v>
      </c>
      <c r="B29" s="3" t="s">
        <v>93</v>
      </c>
      <c r="C29" s="4">
        <v>5</v>
      </c>
    </row>
    <row r="30" spans="1:3">
      <c r="A30" t="s">
        <v>94</v>
      </c>
      <c r="B30" s="3" t="s">
        <v>95</v>
      </c>
      <c r="C30" s="4">
        <v>78</v>
      </c>
    </row>
    <row r="31" spans="1:3">
      <c r="A31" t="s">
        <v>96</v>
      </c>
      <c r="B31" s="3" t="s">
        <v>97</v>
      </c>
      <c r="C31" s="4">
        <v>19</v>
      </c>
    </row>
    <row r="32" spans="1:3">
      <c r="A32" t="s">
        <v>98</v>
      </c>
      <c r="B32" s="3" t="s">
        <v>99</v>
      </c>
      <c r="C32" s="4">
        <v>18</v>
      </c>
    </row>
    <row r="33" spans="1:3">
      <c r="A33"/>
      <c r="B33" s="5"/>
      <c r="C33" s="4">
        <f>SUM(C2:C32)</f>
        <v>1089</v>
      </c>
    </row>
  </sheetData>
  <conditionalFormatting sqref="A1:A65477">
    <cfRule type="duplicateValues" dxfId="0" priority="1"/>
  </conditionalFormatting>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其他非直属单位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潘晓菁</dc:creator>
  <cp:lastModifiedBy>梁</cp:lastModifiedBy>
  <dcterms:created xsi:type="dcterms:W3CDTF">2023-09-25T01:39:00Z</dcterms:created>
  <dcterms:modified xsi:type="dcterms:W3CDTF">2025-10-24T06:59:57Z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596B007F9AF549A4BE75EA9385F33F02_13</vt:lpwstr>
  </property>
  <property fmtid="{D5CDD505-2E9C-101B-9397-08002B2CF9AE}" pid="3" name="KSOProductBuildVer">
    <vt:lpwstr>2052-12.1.0.23125</vt:lpwstr>
  </property>
  <property fmtid="{D5CDD505-2E9C-101B-9397-08002B2CF9AE}" pid="4" name="KSOReadingLayout">
    <vt:bool>false</vt:bool>
  </property>
</Properties>
</file>