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<sst xmlns="http://schemas.openxmlformats.org/spreadsheetml/2006/main" count="45">
  <si>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2017—2018学年第2学期广东财经大学华商学院就业指导中心教师教学工作量公示表</t>
  </si>
  <si>
    <t>序号</t>
  </si>
  <si>
    <t>部门</t>
  </si>
  <si>
    <t>岗位</t>
  </si>
  <si>
    <t>职称</t>
  </si>
  <si>
    <t>姓名</t>
  </si>
  <si>
    <t>工作量项目</t>
  </si>
  <si>
    <t>本学期总工作量</t>
  </si>
  <si>
    <t>本学期标准工作量</t>
  </si>
  <si>
    <t>本学期超工作总量</t>
  </si>
  <si>
    <t>周平均工作量</t>
  </si>
  <si>
    <t>备注</t>
  </si>
  <si>
    <t>主要课程名称</t>
  </si>
  <si>
    <t>教学总工作量</t>
  </si>
  <si>
    <t>实践课总工作量</t>
  </si>
  <si>
    <t>考试总工作量</t>
  </si>
  <si>
    <t>其他</t>
  </si>
  <si>
    <t>就业指导中心</t>
  </si>
  <si>
    <t>辅导员</t>
  </si>
  <si>
    <t>硕士研究生</t>
  </si>
  <si>
    <t>燕宇</t>
  </si>
  <si>
    <t>大学生就业指导</t>
  </si>
  <si>
    <t>胡梦缘</t>
  </si>
  <si>
    <t>艺术设计系学工副主任</t>
  </si>
  <si>
    <t>讲师本科</t>
  </si>
  <si>
    <t>彭博娜</t>
  </si>
  <si>
    <t>王桂华</t>
  </si>
  <si>
    <t>李鑫</t>
  </si>
  <si>
    <t>研究生</t>
  </si>
  <si>
    <t>陈丽敏</t>
  </si>
  <si>
    <t>李伟</t>
  </si>
  <si>
    <t>行政人员</t>
  </si>
  <si>
    <t>助教</t>
  </si>
  <si>
    <t>刘丽丽</t>
  </si>
  <si>
    <t>杨阳</t>
  </si>
  <si>
    <t>杨思佳</t>
  </si>
  <si>
    <t>大学生就业指导、形势与政策</t>
  </si>
  <si>
    <t>本科</t>
  </si>
  <si>
    <t>冯勤奋</t>
  </si>
  <si>
    <t>研究实习员（本科）</t>
  </si>
  <si>
    <t>黄秋铭</t>
  </si>
  <si>
    <t>助教本科</t>
  </si>
  <si>
    <t>李师</t>
  </si>
  <si>
    <t>助理研究员、硕士</t>
  </si>
  <si>
    <t>付蔚莹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</si>
</sst>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);[Red]\(0.0\)"/>
    <numFmt numFmtId="178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14" borderId="23" applyNumberFormat="0" applyAlignment="0" applyProtection="0">
      <alignment vertical="center"/>
    </xf>
    <xf numFmtId="0" fontId="20" fillId="14" borderId="20" applyNumberFormat="0" applyAlignment="0" applyProtection="0">
      <alignment vertical="center"/>
    </xf>
    <xf numFmtId="0" fontId="6" fillId="7" borderId="1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78" fontId="5" fillId="4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77" fontId="5" fillId="4" borderId="7" xfId="0" applyNumberFormat="1" applyFont="1" applyFill="1" applyBorder="1" applyAlignment="1">
      <alignment horizontal="center" vertical="center" wrapText="1"/>
    </xf>
    <xf numFmtId="178" fontId="5" fillId="3" borderId="7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6" fontId="5" fillId="4" borderId="7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178" fontId="5" fillId="4" borderId="9" xfId="0" applyNumberFormat="1" applyFont="1" applyFill="1" applyBorder="1" applyAlignment="1">
      <alignment horizontal="center" vertical="center" wrapText="1"/>
    </xf>
    <xf numFmtId="178" fontId="5" fillId="3" borderId="9" xfId="0" applyNumberFormat="1" applyFont="1" applyFill="1" applyBorder="1" applyAlignment="1">
      <alignment horizontal="center" vertical="center" wrapText="1"/>
    </xf>
    <xf numFmtId="176" fontId="5" fillId="3" borderId="9" xfId="0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8" fontId="5" fillId="4" borderId="10" xfId="0" applyNumberFormat="1" applyFont="1" applyFill="1" applyBorder="1" applyAlignment="1">
      <alignment horizontal="center" vertical="center" wrapText="1"/>
    </xf>
    <xf numFmtId="178" fontId="5" fillId="3" borderId="10" xfId="0" applyNumberFormat="1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U4" sqref="U4"/>
    </sheetView>
  </sheetViews>
  <sheetFormatPr defaultColWidth="9" defaultRowHeight="13.5"/>
  <cols>
    <col min="1" max="1" width="4.625" customWidth="1"/>
    <col min="2" max="2" width="12.375" customWidth="1"/>
    <col min="4" max="4" width="9.875" customWidth="1"/>
    <col min="5" max="5" width="8" customWidth="1"/>
    <col min="7" max="7" width="8.125" customWidth="1"/>
    <col min="8" max="8" width="8.375" customWidth="1"/>
    <col min="9" max="10" width="7.625" customWidth="1"/>
    <col min="11" max="11" width="8.375" customWidth="1"/>
    <col min="12" max="12" width="7.875" customWidth="1"/>
    <col min="14" max="14" width="9.875" customWidth="1"/>
    <col min="15" max="15" width="6.375" customWidth="1"/>
    <col min="16" max="16" width="2.75" customWidth="1"/>
  </cols>
  <sheetData>
    <row r="1" ht="32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5"/>
      <c r="I2" s="5"/>
      <c r="J2" s="32"/>
      <c r="K2" s="33" t="s">
        <v>7</v>
      </c>
      <c r="L2" s="3" t="s">
        <v>8</v>
      </c>
      <c r="M2" s="34" t="s">
        <v>9</v>
      </c>
      <c r="N2" s="3" t="s">
        <v>10</v>
      </c>
      <c r="O2" s="35" t="s">
        <v>11</v>
      </c>
      <c r="P2" s="36"/>
    </row>
    <row r="3" ht="24.75" spans="1:16">
      <c r="A3" s="6"/>
      <c r="B3" s="7"/>
      <c r="C3" s="7"/>
      <c r="D3" s="7"/>
      <c r="E3" s="7"/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/>
      <c r="L3" s="7"/>
      <c r="M3" s="37"/>
      <c r="N3" s="7"/>
      <c r="O3" s="38"/>
      <c r="P3" s="39"/>
    </row>
    <row r="4" ht="50" customHeight="1" spans="1:16">
      <c r="A4" s="9">
        <v>1</v>
      </c>
      <c r="B4" s="10" t="s">
        <v>17</v>
      </c>
      <c r="C4" s="11" t="s">
        <v>18</v>
      </c>
      <c r="D4" s="12" t="s">
        <v>19</v>
      </c>
      <c r="E4" s="13" t="s">
        <v>20</v>
      </c>
      <c r="F4" s="13" t="s">
        <v>21</v>
      </c>
      <c r="G4" s="14">
        <v>54</v>
      </c>
      <c r="H4" s="14">
        <v>0</v>
      </c>
      <c r="I4" s="14">
        <v>10</v>
      </c>
      <c r="J4" s="40">
        <v>0</v>
      </c>
      <c r="K4" s="16">
        <f t="shared" ref="K4:K17" si="0">G4+H4+I4+J4</f>
        <v>64</v>
      </c>
      <c r="L4" s="14"/>
      <c r="M4" s="41">
        <f t="shared" ref="M4:M17" si="1">K4-L4</f>
        <v>64</v>
      </c>
      <c r="N4" s="42">
        <f t="shared" ref="N4:N17" si="2">K4/19</f>
        <v>3.36842105263158</v>
      </c>
      <c r="O4" s="43"/>
      <c r="P4" s="44"/>
    </row>
    <row r="5" ht="50" customHeight="1" spans="1:16">
      <c r="A5" s="9">
        <v>2</v>
      </c>
      <c r="B5" s="10" t="s">
        <v>17</v>
      </c>
      <c r="C5" s="11" t="s">
        <v>18</v>
      </c>
      <c r="D5" s="12" t="s">
        <v>19</v>
      </c>
      <c r="E5" s="15" t="s">
        <v>22</v>
      </c>
      <c r="F5" s="13" t="s">
        <v>21</v>
      </c>
      <c r="G5" s="16">
        <v>52.2</v>
      </c>
      <c r="H5" s="16">
        <v>0</v>
      </c>
      <c r="I5" s="16">
        <v>10</v>
      </c>
      <c r="J5" s="45">
        <v>0</v>
      </c>
      <c r="K5" s="16">
        <f t="shared" si="0"/>
        <v>62.2</v>
      </c>
      <c r="L5" s="14"/>
      <c r="M5" s="41">
        <f t="shared" si="1"/>
        <v>62.2</v>
      </c>
      <c r="N5" s="42">
        <f t="shared" si="2"/>
        <v>3.27368421052632</v>
      </c>
      <c r="O5" s="43"/>
      <c r="P5" s="44"/>
    </row>
    <row r="6" ht="50" customHeight="1" spans="1:16">
      <c r="A6" s="9">
        <v>3</v>
      </c>
      <c r="B6" s="10" t="s">
        <v>17</v>
      </c>
      <c r="C6" s="11" t="s">
        <v>23</v>
      </c>
      <c r="D6" s="15" t="s">
        <v>24</v>
      </c>
      <c r="E6" s="15" t="s">
        <v>25</v>
      </c>
      <c r="F6" s="13" t="s">
        <v>21</v>
      </c>
      <c r="G6" s="16">
        <v>27</v>
      </c>
      <c r="H6" s="16">
        <v>0</v>
      </c>
      <c r="I6" s="16">
        <v>5</v>
      </c>
      <c r="J6" s="45">
        <v>0</v>
      </c>
      <c r="K6" s="16">
        <f t="shared" si="0"/>
        <v>32</v>
      </c>
      <c r="L6" s="14"/>
      <c r="M6" s="41"/>
      <c r="N6" s="42">
        <f t="shared" si="2"/>
        <v>1.68421052631579</v>
      </c>
      <c r="O6" s="43"/>
      <c r="P6" s="44"/>
    </row>
    <row r="7" ht="50" customHeight="1" spans="1:16">
      <c r="A7" s="9">
        <v>4</v>
      </c>
      <c r="B7" s="10" t="s">
        <v>17</v>
      </c>
      <c r="C7" s="11" t="s">
        <v>18</v>
      </c>
      <c r="D7" s="12" t="s">
        <v>19</v>
      </c>
      <c r="E7" s="15" t="s">
        <v>26</v>
      </c>
      <c r="F7" s="13" t="s">
        <v>21</v>
      </c>
      <c r="G7" s="16">
        <v>54</v>
      </c>
      <c r="H7" s="16">
        <v>0</v>
      </c>
      <c r="I7" s="16">
        <v>10</v>
      </c>
      <c r="J7" s="45">
        <v>0</v>
      </c>
      <c r="K7" s="16">
        <f t="shared" si="0"/>
        <v>64</v>
      </c>
      <c r="L7" s="14"/>
      <c r="M7" s="41">
        <f t="shared" si="1"/>
        <v>64</v>
      </c>
      <c r="N7" s="42">
        <f t="shared" si="2"/>
        <v>3.36842105263158</v>
      </c>
      <c r="O7" s="43"/>
      <c r="P7" s="44"/>
    </row>
    <row r="8" ht="50" customHeight="1" spans="1:16">
      <c r="A8" s="9">
        <v>5</v>
      </c>
      <c r="B8" s="10" t="s">
        <v>17</v>
      </c>
      <c r="C8" s="11" t="s">
        <v>18</v>
      </c>
      <c r="D8" s="12" t="s">
        <v>19</v>
      </c>
      <c r="E8" s="17" t="s">
        <v>27</v>
      </c>
      <c r="F8" s="13" t="s">
        <v>21</v>
      </c>
      <c r="G8" s="14">
        <v>54</v>
      </c>
      <c r="H8" s="14">
        <v>0</v>
      </c>
      <c r="I8" s="14">
        <v>10</v>
      </c>
      <c r="J8" s="40">
        <v>0</v>
      </c>
      <c r="K8" s="16">
        <f t="shared" si="0"/>
        <v>64</v>
      </c>
      <c r="L8" s="14"/>
      <c r="M8" s="41">
        <f t="shared" si="1"/>
        <v>64</v>
      </c>
      <c r="N8" s="42">
        <f t="shared" si="2"/>
        <v>3.36842105263158</v>
      </c>
      <c r="O8" s="43"/>
      <c r="P8" s="44"/>
    </row>
    <row r="9" ht="50" customHeight="1" spans="1:16">
      <c r="A9" s="9">
        <v>6</v>
      </c>
      <c r="B9" s="10" t="s">
        <v>17</v>
      </c>
      <c r="C9" s="11" t="s">
        <v>18</v>
      </c>
      <c r="D9" s="12" t="s">
        <v>28</v>
      </c>
      <c r="E9" s="13" t="s">
        <v>29</v>
      </c>
      <c r="F9" s="13" t="s">
        <v>21</v>
      </c>
      <c r="G9" s="14">
        <v>54</v>
      </c>
      <c r="H9" s="14">
        <v>0</v>
      </c>
      <c r="I9" s="14">
        <v>10</v>
      </c>
      <c r="J9" s="40">
        <v>0</v>
      </c>
      <c r="K9" s="16">
        <f t="shared" si="0"/>
        <v>64</v>
      </c>
      <c r="L9" s="14"/>
      <c r="M9" s="41">
        <f t="shared" si="1"/>
        <v>64</v>
      </c>
      <c r="N9" s="42">
        <f t="shared" si="2"/>
        <v>3.36842105263158</v>
      </c>
      <c r="O9" s="43"/>
      <c r="P9" s="44"/>
    </row>
    <row r="10" ht="50" customHeight="1" spans="1:16">
      <c r="A10" s="9">
        <v>7</v>
      </c>
      <c r="B10" s="10" t="s">
        <v>17</v>
      </c>
      <c r="C10" s="11" t="s">
        <v>18</v>
      </c>
      <c r="D10" s="12" t="s">
        <v>19</v>
      </c>
      <c r="E10" s="13" t="s">
        <v>30</v>
      </c>
      <c r="F10" s="13" t="s">
        <v>21</v>
      </c>
      <c r="G10" s="14">
        <v>24</v>
      </c>
      <c r="H10" s="14">
        <v>0</v>
      </c>
      <c r="I10" s="14">
        <v>5</v>
      </c>
      <c r="J10" s="40">
        <v>0</v>
      </c>
      <c r="K10" s="16">
        <f t="shared" si="0"/>
        <v>29</v>
      </c>
      <c r="L10" s="14"/>
      <c r="M10" s="41">
        <f t="shared" si="1"/>
        <v>29</v>
      </c>
      <c r="N10" s="42">
        <f t="shared" si="2"/>
        <v>1.52631578947368</v>
      </c>
      <c r="O10" s="43"/>
      <c r="P10" s="44"/>
    </row>
    <row r="11" ht="50" customHeight="1" spans="1:16">
      <c r="A11" s="9">
        <v>8</v>
      </c>
      <c r="B11" s="10" t="s">
        <v>17</v>
      </c>
      <c r="C11" s="11" t="s">
        <v>31</v>
      </c>
      <c r="D11" s="12" t="s">
        <v>32</v>
      </c>
      <c r="E11" s="13" t="s">
        <v>33</v>
      </c>
      <c r="F11" s="13" t="s">
        <v>21</v>
      </c>
      <c r="G11" s="14">
        <v>81</v>
      </c>
      <c r="H11" s="14">
        <v>0</v>
      </c>
      <c r="I11" s="14">
        <v>15</v>
      </c>
      <c r="J11" s="40">
        <v>0</v>
      </c>
      <c r="K11" s="16">
        <f t="shared" si="0"/>
        <v>96</v>
      </c>
      <c r="L11" s="14"/>
      <c r="M11" s="41">
        <f t="shared" si="1"/>
        <v>96</v>
      </c>
      <c r="N11" s="42">
        <f t="shared" si="2"/>
        <v>5.05263157894737</v>
      </c>
      <c r="O11" s="43"/>
      <c r="P11" s="44"/>
    </row>
    <row r="12" ht="50" customHeight="1" spans="1:16">
      <c r="A12" s="9">
        <v>9</v>
      </c>
      <c r="B12" s="10" t="s">
        <v>17</v>
      </c>
      <c r="C12" s="11" t="s">
        <v>31</v>
      </c>
      <c r="D12" s="12" t="s">
        <v>19</v>
      </c>
      <c r="E12" s="15" t="s">
        <v>34</v>
      </c>
      <c r="F12" s="13" t="s">
        <v>21</v>
      </c>
      <c r="G12" s="16">
        <v>81</v>
      </c>
      <c r="H12" s="16">
        <v>0</v>
      </c>
      <c r="I12" s="16">
        <v>20</v>
      </c>
      <c r="J12" s="45">
        <v>0</v>
      </c>
      <c r="K12" s="16">
        <f t="shared" si="0"/>
        <v>101</v>
      </c>
      <c r="L12" s="14"/>
      <c r="M12" s="41">
        <f t="shared" si="1"/>
        <v>101</v>
      </c>
      <c r="N12" s="42">
        <f t="shared" si="2"/>
        <v>5.31578947368421</v>
      </c>
      <c r="O12" s="43"/>
      <c r="P12" s="44"/>
    </row>
    <row r="13" ht="50" customHeight="1" spans="1:16">
      <c r="A13" s="9">
        <v>10</v>
      </c>
      <c r="B13" s="10" t="s">
        <v>17</v>
      </c>
      <c r="C13" s="11" t="s">
        <v>31</v>
      </c>
      <c r="D13" s="18" t="s">
        <v>24</v>
      </c>
      <c r="E13" s="17" t="s">
        <v>35</v>
      </c>
      <c r="F13" s="13" t="s">
        <v>36</v>
      </c>
      <c r="G13" s="16">
        <f>27+66.3</f>
        <v>93.3</v>
      </c>
      <c r="H13" s="16">
        <v>0</v>
      </c>
      <c r="I13" s="16">
        <f>5+8.1</f>
        <v>13.1</v>
      </c>
      <c r="J13" s="45">
        <v>0</v>
      </c>
      <c r="K13" s="16">
        <f t="shared" si="0"/>
        <v>106.4</v>
      </c>
      <c r="L13" s="14"/>
      <c r="M13" s="41">
        <f t="shared" si="1"/>
        <v>106.4</v>
      </c>
      <c r="N13" s="46">
        <f t="shared" si="2"/>
        <v>5.6</v>
      </c>
      <c r="O13" s="43"/>
      <c r="P13" s="44"/>
    </row>
    <row r="14" ht="50" customHeight="1" spans="1:16">
      <c r="A14" s="9">
        <v>11</v>
      </c>
      <c r="B14" s="10" t="s">
        <v>17</v>
      </c>
      <c r="C14" s="11" t="s">
        <v>31</v>
      </c>
      <c r="D14" s="15" t="s">
        <v>37</v>
      </c>
      <c r="E14" s="15" t="s">
        <v>38</v>
      </c>
      <c r="F14" s="13" t="s">
        <v>21</v>
      </c>
      <c r="G14" s="16">
        <v>27</v>
      </c>
      <c r="H14" s="16">
        <v>0</v>
      </c>
      <c r="I14" s="16">
        <v>5</v>
      </c>
      <c r="J14" s="45">
        <v>0</v>
      </c>
      <c r="K14" s="16">
        <f t="shared" si="0"/>
        <v>32</v>
      </c>
      <c r="L14" s="14"/>
      <c r="M14" s="41">
        <f t="shared" si="1"/>
        <v>32</v>
      </c>
      <c r="N14" s="42">
        <f t="shared" si="2"/>
        <v>1.68421052631579</v>
      </c>
      <c r="O14" s="43"/>
      <c r="P14" s="44"/>
    </row>
    <row r="15" ht="50" customHeight="1" spans="1:16">
      <c r="A15" s="9">
        <v>12</v>
      </c>
      <c r="B15" s="10" t="s">
        <v>17</v>
      </c>
      <c r="C15" s="11" t="s">
        <v>31</v>
      </c>
      <c r="D15" s="18" t="s">
        <v>39</v>
      </c>
      <c r="E15" s="15" t="s">
        <v>40</v>
      </c>
      <c r="F15" s="13" t="s">
        <v>36</v>
      </c>
      <c r="G15" s="16">
        <f>27+70.8</f>
        <v>97.8</v>
      </c>
      <c r="H15" s="16">
        <v>0</v>
      </c>
      <c r="I15" s="16">
        <f>5+8.4</f>
        <v>13.4</v>
      </c>
      <c r="J15" s="45">
        <v>0</v>
      </c>
      <c r="K15" s="16">
        <f t="shared" si="0"/>
        <v>111.2</v>
      </c>
      <c r="L15" s="14"/>
      <c r="M15" s="41">
        <f t="shared" si="1"/>
        <v>111.2</v>
      </c>
      <c r="N15" s="46">
        <f t="shared" si="2"/>
        <v>5.85263157894737</v>
      </c>
      <c r="O15" s="43"/>
      <c r="P15" s="44"/>
    </row>
    <row r="16" ht="50" customHeight="1" spans="1:16">
      <c r="A16" s="19">
        <v>13</v>
      </c>
      <c r="B16" s="20" t="s">
        <v>17</v>
      </c>
      <c r="C16" s="21" t="s">
        <v>31</v>
      </c>
      <c r="D16" s="21" t="s">
        <v>41</v>
      </c>
      <c r="E16" s="22" t="s">
        <v>42</v>
      </c>
      <c r="F16" s="23" t="s">
        <v>21</v>
      </c>
      <c r="G16" s="24">
        <v>54</v>
      </c>
      <c r="H16" s="24">
        <v>0</v>
      </c>
      <c r="I16" s="24">
        <v>10</v>
      </c>
      <c r="J16" s="47">
        <v>0</v>
      </c>
      <c r="K16" s="24">
        <f t="shared" si="0"/>
        <v>64</v>
      </c>
      <c r="L16" s="48"/>
      <c r="M16" s="49">
        <f t="shared" si="1"/>
        <v>64</v>
      </c>
      <c r="N16" s="50">
        <f t="shared" si="2"/>
        <v>3.36842105263158</v>
      </c>
      <c r="O16" s="51"/>
      <c r="P16" s="52"/>
    </row>
    <row r="17" ht="50" customHeight="1" spans="1:16">
      <c r="A17" s="25">
        <v>14</v>
      </c>
      <c r="B17" s="26" t="s">
        <v>17</v>
      </c>
      <c r="C17" s="27" t="s">
        <v>31</v>
      </c>
      <c r="D17" s="28" t="s">
        <v>43</v>
      </c>
      <c r="E17" s="29" t="s">
        <v>44</v>
      </c>
      <c r="F17" s="30" t="s">
        <v>21</v>
      </c>
      <c r="G17" s="31">
        <v>54</v>
      </c>
      <c r="H17" s="31">
        <v>0</v>
      </c>
      <c r="I17" s="31">
        <v>10</v>
      </c>
      <c r="J17" s="53">
        <v>0</v>
      </c>
      <c r="K17" s="31">
        <f t="shared" si="0"/>
        <v>64</v>
      </c>
      <c r="L17" s="54"/>
      <c r="M17" s="55">
        <f t="shared" si="1"/>
        <v>64</v>
      </c>
      <c r="N17" s="56">
        <f t="shared" si="2"/>
        <v>3.36842105263158</v>
      </c>
      <c r="O17" s="57"/>
      <c r="P17" s="57"/>
    </row>
  </sheetData>
  <mergeCells count="24">
    <mergeCell ref="A1:P1"/>
    <mergeCell ref="F2:J2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6:P16"/>
    <mergeCell ref="O17:P17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P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2018-08-30T07:04:31Z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